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на сайт\"/>
    </mc:Choice>
  </mc:AlternateContent>
  <xr:revisionPtr revIDLastSave="0" documentId="13_ncr:1_{A28D32ED-69A1-4162-A322-DA908E72FF9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8" i="1" l="1"/>
  <c r="J79" i="1" s="1"/>
  <c r="I78" i="1"/>
  <c r="G78" i="1"/>
  <c r="G79" i="1" s="1"/>
  <c r="E78" i="1"/>
  <c r="E79" i="1" s="1"/>
  <c r="D78" i="1"/>
  <c r="D79" i="1" s="1"/>
  <c r="J75" i="1"/>
  <c r="I75" i="1"/>
  <c r="G75" i="1"/>
  <c r="E75" i="1"/>
  <c r="D75" i="1"/>
  <c r="J69" i="1"/>
  <c r="I69" i="1"/>
  <c r="I79" i="1" s="1"/>
  <c r="G69" i="1"/>
  <c r="E69" i="1"/>
  <c r="D69" i="1"/>
  <c r="J66" i="1"/>
  <c r="I66" i="1"/>
  <c r="G66" i="1"/>
  <c r="E66" i="1"/>
  <c r="D66" i="1"/>
  <c r="D38" i="1"/>
  <c r="J37" i="1"/>
  <c r="J38" i="1" s="1"/>
  <c r="I37" i="1"/>
  <c r="I38" i="1" s="1"/>
  <c r="G37" i="1"/>
  <c r="G38" i="1" s="1"/>
  <c r="E37" i="1"/>
  <c r="E38" i="1" s="1"/>
  <c r="D37" i="1"/>
  <c r="J34" i="1"/>
  <c r="I34" i="1"/>
  <c r="G34" i="1"/>
  <c r="E34" i="1"/>
  <c r="D34" i="1"/>
  <c r="J28" i="1"/>
  <c r="I28" i="1"/>
  <c r="G28" i="1"/>
  <c r="E28" i="1"/>
  <c r="D28" i="1"/>
  <c r="J25" i="1"/>
  <c r="I25" i="1"/>
  <c r="G25" i="1"/>
  <c r="E25" i="1"/>
  <c r="D25" i="1"/>
</calcChain>
</file>

<file path=xl/sharedStrings.xml><?xml version="1.0" encoding="utf-8"?>
<sst xmlns="http://schemas.openxmlformats.org/spreadsheetml/2006/main" count="78" uniqueCount="41">
  <si>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</si>
  <si>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Ризоватовский детский сад </t>
  </si>
  <si>
    <t xml:space="preserve">МБ ДОУ Ризоватовский детский сад </t>
  </si>
  <si>
    <t>Утверждаю</t>
  </si>
  <si>
    <t>Заведующий МБ ДОУ  Ризоватовским</t>
  </si>
  <si>
    <t xml:space="preserve">детским садом </t>
  </si>
  <si>
    <t>Меню приготавливаемых блюд</t>
  </si>
  <si>
    <t>Длительность пребывания детей в детском саду: 10,0 часов</t>
  </si>
  <si>
    <t>Прием пищи</t>
  </si>
  <si>
    <t>Наименоваие блюда</t>
  </si>
  <si>
    <t>Вес блюда</t>
  </si>
  <si>
    <t>Пищевые вещества</t>
  </si>
  <si>
    <t>Энергитическая ценность</t>
  </si>
  <si>
    <t>№ рецептуры</t>
  </si>
  <si>
    <t>Белки</t>
  </si>
  <si>
    <t>Жиры</t>
  </si>
  <si>
    <t>Углеводы</t>
  </si>
  <si>
    <t>Завтрак</t>
  </si>
  <si>
    <t xml:space="preserve">Каша вязкая гречневая со сливочным маслом </t>
  </si>
  <si>
    <t>Чай сладкий</t>
  </si>
  <si>
    <t>Пряники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</si>
  <si>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</si>
  <si>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</si>
  <si>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</si>
  <si>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</si>
  <si>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</si>
  <si>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Щи из свежей капусты на м/б со сметаной</t>
  </si>
  <si>
    <t>Хлеб ржаной</t>
  </si>
  <si>
    <t>Картофель тушеный с мясом</t>
  </si>
  <si>
    <t>Соленые (свежие) томаты</t>
  </si>
  <si>
    <t>Компот из апельсинов</t>
  </si>
  <si>
    <t>Итого на обед</t>
  </si>
  <si>
    <t>Полдник</t>
  </si>
  <si>
    <t>Йогурт</t>
  </si>
  <si>
    <t>Булочка молочная</t>
  </si>
  <si>
    <t>Итого на полдник</t>
  </si>
  <si>
    <t>Итого за  первый день</t>
  </si>
  <si>
    <t>МБ ДОУ Ризоватовский детский сад</t>
  </si>
  <si>
    <t>Возраст:1-3 лет</t>
  </si>
  <si>
    <t>Возраст:3 -7лет</t>
  </si>
  <si>
    <r>
      <rPr>
        <i/>
        <u/>
        <sz val="16"/>
        <rFont val="Times New Roman"/>
        <family val="1"/>
        <charset val="204"/>
      </rPr>
      <t>Цылина</t>
    </r>
    <r>
      <rPr>
        <sz val="16"/>
        <rFont val="Times New Roman"/>
        <family val="1"/>
        <charset val="204"/>
      </rPr>
      <t xml:space="preserve"> </t>
    </r>
    <r>
      <rPr>
        <b/>
        <sz val="16"/>
        <rFont val="Times New Roman"/>
        <family val="1"/>
        <charset val="204"/>
      </rPr>
      <t>О.А.Цылина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</si>
</sst>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%"/>
    <numFmt numFmtId="166" formatCode="0.0"/>
  </numFmts>
  <fonts count="22" x14ac:knownFonts="1">
    <font>
      <sz val="11"/>
      <color theme="1"/>
      <name val="Calibri"/>
      <family val="2"/>
      <scheme val="minor"/>
    </font>
    <font>
      <b/>
      <sz val="1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color theme="3"/>
      <name val="Times New Roman"/>
      <family val="1"/>
      <charset val="204"/>
    </font>
    <font>
      <sz val="18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20"/>
      <color rgb="FF00B0F0"/>
      <name val="Times New Roman"/>
      <family val="1"/>
      <charset val="204"/>
    </font>
    <font>
      <b/>
      <sz val="20"/>
      <color rgb="FF00B0F0"/>
      <name val="Times New Roman"/>
      <family val="1"/>
      <charset val="204"/>
    </font>
    <font>
      <b/>
      <sz val="20"/>
      <color rgb="FF002060"/>
      <name val="Times New Roman"/>
      <family val="1"/>
      <charset val="204"/>
    </font>
    <font>
      <b/>
      <sz val="18"/>
      <color theme="3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u/>
      <sz val="16"/>
      <name val="Times New Roman"/>
      <family val="1"/>
      <charset val="204"/>
    </font>
    <font>
      <b/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4">
    <xf numFmtId="0" fontId="0" fillId="0" borderId="0" xfId="0"/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 wrapText="1"/>
    </xf>
    <xf numFmtId="14" fontId="2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164" fontId="4" fillId="0" borderId="0" xfId="0" applyNumberFormat="1" applyFont="1" applyAlignment="1">
      <alignment vertical="top" wrapText="1"/>
    </xf>
    <xf numFmtId="14" fontId="4" fillId="0" borderId="0" xfId="0" applyNumberFormat="1" applyFont="1" applyAlignment="1">
      <alignment vertical="top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164" fontId="6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vertical="center" wrapText="1"/>
    </xf>
    <xf numFmtId="2" fontId="4" fillId="0" borderId="0" xfId="0" applyNumberFormat="1" applyFont="1" applyAlignment="1">
      <alignment vertical="top"/>
    </xf>
    <xf numFmtId="164" fontId="4" fillId="0" borderId="0" xfId="0" applyNumberFormat="1" applyFont="1" applyAlignment="1">
      <alignment vertical="top"/>
    </xf>
    <xf numFmtId="0" fontId="6" fillId="0" borderId="0" xfId="0" applyFont="1" applyAlignment="1">
      <alignment vertical="top"/>
    </xf>
    <xf numFmtId="49" fontId="6" fillId="0" borderId="0" xfId="0" applyNumberFormat="1" applyFont="1" applyAlignment="1">
      <alignment vertical="top"/>
    </xf>
    <xf numFmtId="14" fontId="6" fillId="0" borderId="0" xfId="0" applyNumberFormat="1" applyFont="1" applyAlignment="1">
      <alignment horizontal="left" vertical="top"/>
    </xf>
    <xf numFmtId="164" fontId="6" fillId="0" borderId="0" xfId="0" applyNumberFormat="1" applyFont="1" applyAlignment="1">
      <alignment vertical="top"/>
    </xf>
    <xf numFmtId="2" fontId="6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vertical="top"/>
    </xf>
    <xf numFmtId="164" fontId="8" fillId="0" borderId="0" xfId="0" applyNumberFormat="1" applyFont="1" applyAlignment="1">
      <alignment vertical="top"/>
    </xf>
    <xf numFmtId="0" fontId="3" fillId="0" borderId="0" xfId="0" applyFont="1" applyAlignment="1">
      <alignment horizontal="left" vertical="top"/>
    </xf>
    <xf numFmtId="0" fontId="10" fillId="0" borderId="0" xfId="0" applyFont="1" applyAlignment="1">
      <alignment vertical="top"/>
    </xf>
    <xf numFmtId="0" fontId="3" fillId="0" borderId="1" xfId="0" applyFont="1" applyBorder="1" applyAlignment="1">
      <alignment horizontal="left" vertical="top"/>
    </xf>
    <xf numFmtId="0" fontId="1" fillId="0" borderId="2" xfId="0" applyFont="1" applyBorder="1" applyAlignment="1">
      <alignment vertical="center"/>
    </xf>
    <xf numFmtId="165" fontId="3" fillId="0" borderId="8" xfId="0" applyNumberFormat="1" applyFont="1" applyBorder="1" applyAlignment="1">
      <alignment vertical="center"/>
    </xf>
    <xf numFmtId="165" fontId="3" fillId="0" borderId="0" xfId="0" applyNumberFormat="1" applyFont="1" applyAlignment="1">
      <alignment vertical="center"/>
    </xf>
    <xf numFmtId="165" fontId="3" fillId="0" borderId="9" xfId="0" applyNumberFormat="1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2" fontId="13" fillId="0" borderId="2" xfId="0" applyNumberFormat="1" applyFont="1" applyBorder="1" applyAlignment="1">
      <alignment horizontal="center" vertical="center"/>
    </xf>
    <xf numFmtId="2" fontId="13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2" fontId="11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2" fontId="17" fillId="0" borderId="2" xfId="0" applyNumberFormat="1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top"/>
    </xf>
    <xf numFmtId="0" fontId="1" fillId="0" borderId="15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2" fontId="17" fillId="0" borderId="13" xfId="0" applyNumberFormat="1" applyFont="1" applyBorder="1" applyAlignment="1">
      <alignment horizontal="center" vertical="center"/>
    </xf>
    <xf numFmtId="2" fontId="17" fillId="0" borderId="15" xfId="0" applyNumberFormat="1" applyFont="1" applyBorder="1" applyAlignment="1">
      <alignment horizontal="center" vertical="center"/>
    </xf>
    <xf numFmtId="2" fontId="17" fillId="0" borderId="2" xfId="0" applyNumberFormat="1" applyFont="1" applyBorder="1" applyAlignment="1">
      <alignment horizontal="center" vertical="center"/>
    </xf>
    <xf numFmtId="166" fontId="17" fillId="0" borderId="13" xfId="0" applyNumberFormat="1" applyFont="1" applyBorder="1" applyAlignment="1">
      <alignment horizontal="center" vertical="center"/>
    </xf>
    <xf numFmtId="166" fontId="17" fillId="0" borderId="15" xfId="0" applyNumberFormat="1" applyFont="1" applyBorder="1" applyAlignment="1">
      <alignment horizontal="center" vertical="center"/>
    </xf>
    <xf numFmtId="166" fontId="17" fillId="0" borderId="14" xfId="0" applyNumberFormat="1" applyFont="1" applyBorder="1" applyAlignment="1">
      <alignment horizontal="center" vertical="center"/>
    </xf>
    <xf numFmtId="1" fontId="3" fillId="0" borderId="13" xfId="0" applyNumberFormat="1" applyFont="1" applyBorder="1" applyAlignment="1">
      <alignment horizontal="center" vertical="center"/>
    </xf>
    <xf numFmtId="1" fontId="3" fillId="0" borderId="14" xfId="0" applyNumberFormat="1" applyFont="1" applyBorder="1" applyAlignment="1">
      <alignment horizontal="center" vertical="center"/>
    </xf>
    <xf numFmtId="0" fontId="18" fillId="0" borderId="13" xfId="0" applyFont="1" applyBorder="1" applyAlignment="1">
      <alignment horizontal="left" vertical="center"/>
    </xf>
    <xf numFmtId="0" fontId="18" fillId="0" borderId="15" xfId="0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2" fontId="17" fillId="0" borderId="14" xfId="0" applyNumberFormat="1" applyFont="1" applyBorder="1" applyAlignment="1">
      <alignment horizontal="center" vertical="center"/>
    </xf>
    <xf numFmtId="1" fontId="17" fillId="0" borderId="13" xfId="0" applyNumberFormat="1" applyFont="1" applyBorder="1" applyAlignment="1">
      <alignment horizontal="center" vertical="center"/>
    </xf>
    <xf numFmtId="1" fontId="17" fillId="0" borderId="14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left" vertical="center"/>
    </xf>
    <xf numFmtId="0" fontId="12" fillId="0" borderId="14" xfId="0" applyFont="1" applyBorder="1" applyAlignment="1">
      <alignment horizontal="left" vertical="center"/>
    </xf>
    <xf numFmtId="2" fontId="10" fillId="0" borderId="13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/>
    </xf>
    <xf numFmtId="166" fontId="3" fillId="0" borderId="13" xfId="0" applyNumberFormat="1" applyFont="1" applyBorder="1" applyAlignment="1">
      <alignment horizontal="center" vertical="center"/>
    </xf>
    <xf numFmtId="166" fontId="3" fillId="0" borderId="15" xfId="0" applyNumberFormat="1" applyFont="1" applyBorder="1" applyAlignment="1">
      <alignment horizontal="center" vertical="center"/>
    </xf>
    <xf numFmtId="166" fontId="3" fillId="0" borderId="14" xfId="0" applyNumberFormat="1" applyFont="1" applyBorder="1" applyAlignment="1">
      <alignment horizontal="center" vertical="center"/>
    </xf>
    <xf numFmtId="2" fontId="11" fillId="0" borderId="13" xfId="0" applyNumberFormat="1" applyFont="1" applyBorder="1" applyAlignment="1">
      <alignment horizontal="center" vertical="center"/>
    </xf>
    <xf numFmtId="2" fontId="11" fillId="0" borderId="14" xfId="0" applyNumberFormat="1" applyFont="1" applyBorder="1" applyAlignment="1">
      <alignment horizontal="center" vertical="center"/>
    </xf>
    <xf numFmtId="166" fontId="11" fillId="0" borderId="13" xfId="0" applyNumberFormat="1" applyFont="1" applyBorder="1" applyAlignment="1">
      <alignment horizontal="center" vertical="center"/>
    </xf>
    <xf numFmtId="166" fontId="11" fillId="0" borderId="15" xfId="0" applyNumberFormat="1" applyFont="1" applyBorder="1" applyAlignment="1">
      <alignment horizontal="center" vertical="center"/>
    </xf>
    <xf numFmtId="166" fontId="11" fillId="0" borderId="14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2" fillId="0" borderId="15" xfId="0" applyFont="1" applyBorder="1" applyAlignment="1">
      <alignment vertical="top"/>
    </xf>
    <xf numFmtId="0" fontId="12" fillId="0" borderId="14" xfId="0" applyFont="1" applyBorder="1" applyAlignment="1">
      <alignment vertical="top"/>
    </xf>
    <xf numFmtId="2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2" fillId="0" borderId="15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12" fillId="0" borderId="13" xfId="0" applyFont="1" applyBorder="1" applyAlignment="1">
      <alignment horizontal="left" vertical="center" wrapText="1"/>
    </xf>
    <xf numFmtId="0" fontId="12" fillId="0" borderId="14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top"/>
    </xf>
    <xf numFmtId="0" fontId="12" fillId="0" borderId="14" xfId="0" applyFont="1" applyBorder="1" applyAlignment="1">
      <alignment horizontal="left" vertical="top"/>
    </xf>
    <xf numFmtId="0" fontId="12" fillId="0" borderId="15" xfId="0" applyFont="1" applyBorder="1" applyAlignment="1">
      <alignment horizontal="left" vertical="center"/>
    </xf>
    <xf numFmtId="2" fontId="10" fillId="0" borderId="10" xfId="0" applyNumberFormat="1" applyFont="1" applyBorder="1" applyAlignment="1">
      <alignment horizontal="center" vertical="center"/>
    </xf>
    <xf numFmtId="2" fontId="10" fillId="0" borderId="12" xfId="0" applyNumberFormat="1" applyFont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 vertical="center"/>
    </xf>
    <xf numFmtId="166" fontId="3" fillId="0" borderId="4" xfId="0" applyNumberFormat="1" applyFont="1" applyBorder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/>
    </xf>
    <xf numFmtId="166" fontId="3" fillId="0" borderId="6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3" fillId="0" borderId="7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66" fontId="11" fillId="0" borderId="2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/>
    </xf>
    <xf numFmtId="0" fontId="12" fillId="0" borderId="7" xfId="0" applyFont="1" applyBorder="1" applyAlignment="1">
      <alignment horizontal="left" vertical="center"/>
    </xf>
    <xf numFmtId="0" fontId="10" fillId="0" borderId="10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2" fontId="10" fillId="0" borderId="7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2" fontId="10" fillId="0" borderId="13" xfId="0" applyNumberFormat="1" applyFont="1" applyBorder="1" applyAlignment="1">
      <alignment horizontal="center" vertical="center" wrapText="1"/>
    </xf>
    <xf numFmtId="2" fontId="10" fillId="0" borderId="14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2" fillId="0" borderId="13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2" fontId="10" fillId="0" borderId="11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64" fontId="5" fillId="0" borderId="0" xfId="0" applyNumberFormat="1" applyFont="1" applyAlignment="1">
      <alignment horizontal="right" vertical="top"/>
    </xf>
    <xf numFmtId="164" fontId="19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14" fontId="5" fillId="0" borderId="0" xfId="0" applyNumberFormat="1" applyFont="1" applyAlignment="1">
      <alignment horizontal="center" vertical="top"/>
    </xf>
    <xf numFmtId="14" fontId="5" fillId="0" borderId="0" xfId="0" applyNumberFormat="1" applyFont="1" applyAlignment="1">
      <alignment horizontal="right" vertical="top"/>
    </xf>
    <xf numFmtId="166" fontId="14" fillId="0" borderId="2" xfId="0" applyNumberFormat="1" applyFont="1" applyBorder="1" applyAlignment="1">
      <alignment horizontal="center" vertical="center"/>
    </xf>
    <xf numFmtId="2" fontId="13" fillId="0" borderId="13" xfId="0" applyNumberFormat="1" applyFont="1" applyBorder="1" applyAlignment="1">
      <alignment horizontal="center" vertical="center"/>
    </xf>
    <xf numFmtId="2" fontId="13" fillId="0" borderId="14" xfId="0" applyNumberFormat="1" applyFont="1" applyBorder="1" applyAlignment="1">
      <alignment horizontal="center" vertical="center"/>
    </xf>
    <xf numFmtId="166" fontId="14" fillId="0" borderId="13" xfId="0" applyNumberFormat="1" applyFont="1" applyBorder="1" applyAlignment="1">
      <alignment horizontal="center" vertical="center"/>
    </xf>
    <xf numFmtId="166" fontId="14" fillId="0" borderId="15" xfId="0" applyNumberFormat="1" applyFont="1" applyBorder="1" applyAlignment="1">
      <alignment horizontal="center" vertical="center"/>
    </xf>
    <xf numFmtId="166" fontId="14" fillId="0" borderId="14" xfId="0" applyNumberFormat="1" applyFont="1" applyBorder="1" applyAlignment="1">
      <alignment horizontal="center" vertical="center"/>
    </xf>
    <xf numFmtId="2" fontId="14" fillId="0" borderId="2" xfId="0" applyNumberFormat="1" applyFont="1" applyBorder="1" applyAlignment="1">
      <alignment horizontal="center" vertical="center"/>
    </xf>
    <xf numFmtId="2" fontId="15" fillId="0" borderId="13" xfId="0" applyNumberFormat="1" applyFont="1" applyBorder="1" applyAlignment="1">
      <alignment horizontal="center" vertical="center"/>
    </xf>
    <xf numFmtId="2" fontId="15" fillId="0" borderId="14" xfId="0" applyNumberFormat="1" applyFont="1" applyBorder="1" applyAlignment="1">
      <alignment horizontal="center" vertical="center"/>
    </xf>
    <xf numFmtId="2" fontId="16" fillId="0" borderId="2" xfId="0" applyNumberFormat="1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2" fontId="13" fillId="0" borderId="12" xfId="0" applyNumberFormat="1" applyFont="1" applyBorder="1" applyAlignment="1">
      <alignment horizontal="center" vertical="center"/>
    </xf>
    <xf numFmtId="166" fontId="14" fillId="0" borderId="3" xfId="0" applyNumberFormat="1" applyFont="1" applyBorder="1" applyAlignment="1">
      <alignment horizontal="center" vertical="center"/>
    </xf>
    <xf numFmtId="166" fontId="14" fillId="0" borderId="4" xfId="0" applyNumberFormat="1" applyFont="1" applyBorder="1" applyAlignment="1">
      <alignment horizontal="center" vertical="center"/>
    </xf>
    <xf numFmtId="166" fontId="14" fillId="0" borderId="5" xfId="0" applyNumberFormat="1" applyFont="1" applyBorder="1" applyAlignment="1">
      <alignment horizontal="center" vertical="center"/>
    </xf>
    <xf numFmtId="166" fontId="14" fillId="0" borderId="6" xfId="0" applyNumberFormat="1" applyFont="1" applyBorder="1" applyAlignment="1">
      <alignment horizontal="center" vertical="center"/>
    </xf>
    <xf numFmtId="166" fontId="14" fillId="0" borderId="1" xfId="0" applyNumberFormat="1" applyFont="1" applyBorder="1" applyAlignment="1">
      <alignment horizontal="center" vertical="center"/>
    </xf>
    <xf numFmtId="166" fontId="14" fillId="0" borderId="7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2" fontId="13" fillId="0" borderId="3" xfId="0" applyNumberFormat="1" applyFont="1" applyBorder="1" applyAlignment="1">
      <alignment horizontal="center" vertical="center"/>
    </xf>
    <xf numFmtId="2" fontId="13" fillId="0" borderId="5" xfId="0" applyNumberFormat="1" applyFont="1" applyBorder="1" applyAlignment="1">
      <alignment horizontal="center" vertical="center"/>
    </xf>
    <xf numFmtId="2" fontId="13" fillId="0" borderId="6" xfId="0" applyNumberFormat="1" applyFont="1" applyBorder="1" applyAlignment="1">
      <alignment horizontal="center" vertical="center"/>
    </xf>
    <xf numFmtId="2" fontId="13" fillId="0" borderId="7" xfId="0" applyNumberFormat="1" applyFont="1" applyBorder="1" applyAlignment="1">
      <alignment horizontal="center" vertical="center"/>
    </xf>
    <xf numFmtId="2" fontId="13" fillId="0" borderId="13" xfId="0" applyNumberFormat="1" applyFont="1" applyBorder="1" applyAlignment="1">
      <alignment horizontal="center" vertical="center" wrapText="1"/>
    </xf>
    <xf numFmtId="2" fontId="13" fillId="0" borderId="14" xfId="0" applyNumberFormat="1" applyFont="1" applyBorder="1" applyAlignment="1">
      <alignment horizontal="center" vertical="center" wrapText="1"/>
    </xf>
    <xf numFmtId="164" fontId="7" fillId="0" borderId="0" xfId="0" applyNumberFormat="1" applyFont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79"/>
  <sheetViews>
    <sheetView tabSelected="1" topLeftCell="A46" workbookViewId="0">
      <selection activeCell="K49" sqref="K49:P49"/>
    </sheetView>
  </sheetViews>
  <sheetFormatPr defaultRowHeight="14.4" x14ac:dyDescent="0.3"/>
  <cols>
    <col min="9" max="9" width="13.88671875" customWidth="1"/>
  </cols>
  <sheetData>
    <row r="1" spans="1:17" ht="22.8" x14ac:dyDescent="0.3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</row>
    <row r="2" spans="1:17" x14ac:dyDescent="0.3">
      <c r="A2" s="1"/>
      <c r="B2" s="1"/>
      <c r="C2" s="1"/>
      <c r="D2" s="2"/>
      <c r="E2" s="2"/>
      <c r="F2" s="2"/>
      <c r="G2" s="2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7" ht="24.6" x14ac:dyDescent="0.3">
      <c r="A3" s="144" t="s">
        <v>1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</row>
    <row r="4" spans="1:17" ht="24.6" x14ac:dyDescent="0.3">
      <c r="A4" s="1"/>
      <c r="B4" s="144" t="s">
        <v>2</v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3"/>
      <c r="P4" s="3"/>
      <c r="Q4" s="3"/>
    </row>
    <row r="5" spans="1:17" ht="21" x14ac:dyDescent="0.3">
      <c r="A5" s="4"/>
      <c r="B5" s="4"/>
      <c r="C5" s="4"/>
      <c r="D5" s="5"/>
      <c r="E5" s="5"/>
      <c r="F5" s="5"/>
      <c r="G5" s="5"/>
      <c r="H5" s="6"/>
      <c r="I5" s="6"/>
      <c r="J5" s="6"/>
      <c r="K5" s="145" t="s">
        <v>3</v>
      </c>
      <c r="L5" s="145"/>
      <c r="M5" s="145"/>
      <c r="N5" s="145"/>
      <c r="O5" s="145"/>
      <c r="P5" s="145"/>
      <c r="Q5" s="6"/>
    </row>
    <row r="6" spans="1:17" ht="21" x14ac:dyDescent="0.3">
      <c r="A6" s="4"/>
      <c r="B6" s="4"/>
      <c r="C6" s="4"/>
      <c r="D6" s="5"/>
      <c r="E6" s="5"/>
      <c r="F6" s="5"/>
      <c r="G6" s="5"/>
      <c r="H6" s="6"/>
      <c r="I6" s="6"/>
      <c r="J6" s="6"/>
      <c r="K6" s="146" t="s">
        <v>4</v>
      </c>
      <c r="L6" s="146"/>
      <c r="M6" s="146"/>
      <c r="N6" s="146"/>
      <c r="O6" s="146"/>
      <c r="P6" s="146"/>
      <c r="Q6" s="6"/>
    </row>
    <row r="7" spans="1:17" ht="21" x14ac:dyDescent="0.3">
      <c r="A7" s="4"/>
      <c r="B7" s="7"/>
      <c r="C7" s="8"/>
      <c r="D7" s="9"/>
      <c r="E7" s="10"/>
      <c r="F7" s="10"/>
      <c r="G7" s="10"/>
      <c r="H7" s="11"/>
      <c r="I7" s="12"/>
      <c r="J7" s="12"/>
      <c r="K7" s="133" t="s">
        <v>5</v>
      </c>
      <c r="L7" s="133"/>
      <c r="M7" s="133"/>
      <c r="N7" s="133"/>
      <c r="O7" s="133"/>
      <c r="P7" s="133"/>
      <c r="Q7" s="12"/>
    </row>
    <row r="8" spans="1:17" ht="21" x14ac:dyDescent="0.3">
      <c r="A8" s="13"/>
      <c r="B8" s="14"/>
      <c r="C8" s="15"/>
      <c r="D8" s="16"/>
      <c r="E8" s="17"/>
      <c r="F8" s="18"/>
      <c r="G8" s="18"/>
      <c r="H8" s="18"/>
      <c r="I8" s="12"/>
      <c r="J8" s="12"/>
      <c r="K8" s="133" t="s">
        <v>40</v>
      </c>
      <c r="L8" s="173"/>
      <c r="M8" s="173"/>
      <c r="N8" s="173"/>
      <c r="O8" s="173"/>
      <c r="P8" s="173"/>
      <c r="Q8" s="19"/>
    </row>
    <row r="9" spans="1:17" ht="21" x14ac:dyDescent="0.3">
      <c r="A9" s="13"/>
      <c r="B9" s="14"/>
      <c r="C9" s="15"/>
      <c r="D9" s="16"/>
      <c r="E9" s="17"/>
      <c r="F9" s="18"/>
      <c r="G9" s="18"/>
      <c r="H9" s="18"/>
      <c r="I9" s="12"/>
      <c r="J9" s="12"/>
      <c r="K9" s="133"/>
      <c r="L9" s="133"/>
      <c r="M9" s="133"/>
      <c r="N9" s="133"/>
      <c r="O9" s="133"/>
      <c r="P9" s="133"/>
      <c r="Q9" s="19"/>
    </row>
    <row r="10" spans="1:17" x14ac:dyDescent="0.3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</row>
    <row r="11" spans="1:17" ht="24.6" x14ac:dyDescent="0.3">
      <c r="A11" s="135" t="s">
        <v>6</v>
      </c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"/>
    </row>
    <row r="12" spans="1:17" ht="24.6" x14ac:dyDescent="0.3">
      <c r="A12" s="136"/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"/>
    </row>
    <row r="13" spans="1:17" x14ac:dyDescent="0.3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</row>
    <row r="14" spans="1:17" ht="25.2" x14ac:dyDescent="0.3">
      <c r="A14" s="137" t="s">
        <v>38</v>
      </c>
      <c r="B14" s="137"/>
      <c r="C14" s="137"/>
      <c r="D14" s="20"/>
      <c r="E14" s="20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</row>
    <row r="15" spans="1:17" ht="25.2" x14ac:dyDescent="0.3">
      <c r="A15" s="22" t="s">
        <v>7</v>
      </c>
      <c r="B15" s="22"/>
      <c r="C15" s="22"/>
      <c r="D15" s="20"/>
      <c r="E15" s="20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</row>
    <row r="16" spans="1:17" x14ac:dyDescent="0.3">
      <c r="A16" s="138" t="s">
        <v>8</v>
      </c>
      <c r="B16" s="139" t="s">
        <v>9</v>
      </c>
      <c r="C16" s="139"/>
      <c r="D16" s="138" t="s">
        <v>10</v>
      </c>
      <c r="E16" s="115" t="s">
        <v>11</v>
      </c>
      <c r="F16" s="140"/>
      <c r="G16" s="140"/>
      <c r="H16" s="140"/>
      <c r="I16" s="116"/>
      <c r="J16" s="115" t="s">
        <v>12</v>
      </c>
      <c r="K16" s="140"/>
      <c r="L16" s="140"/>
      <c r="M16" s="116"/>
      <c r="N16" s="115" t="s">
        <v>13</v>
      </c>
      <c r="O16" s="116"/>
      <c r="P16" s="13"/>
      <c r="Q16" s="13"/>
    </row>
    <row r="17" spans="1:17" x14ac:dyDescent="0.3">
      <c r="A17" s="138"/>
      <c r="B17" s="139"/>
      <c r="C17" s="139"/>
      <c r="D17" s="138"/>
      <c r="E17" s="119"/>
      <c r="F17" s="141"/>
      <c r="G17" s="141"/>
      <c r="H17" s="141"/>
      <c r="I17" s="120"/>
      <c r="J17" s="117"/>
      <c r="K17" s="142"/>
      <c r="L17" s="142"/>
      <c r="M17" s="118"/>
      <c r="N17" s="117"/>
      <c r="O17" s="118"/>
      <c r="P17" s="13"/>
      <c r="Q17" s="13"/>
    </row>
    <row r="18" spans="1:17" ht="22.8" x14ac:dyDescent="0.3">
      <c r="A18" s="138"/>
      <c r="B18" s="139"/>
      <c r="C18" s="139"/>
      <c r="D18" s="138"/>
      <c r="E18" s="23"/>
      <c r="F18" s="23"/>
      <c r="G18" s="23"/>
      <c r="H18" s="23"/>
      <c r="I18" s="23"/>
      <c r="J18" s="117"/>
      <c r="K18" s="142"/>
      <c r="L18" s="142"/>
      <c r="M18" s="118"/>
      <c r="N18" s="117"/>
      <c r="O18" s="118"/>
      <c r="P18" s="13"/>
      <c r="Q18" s="13"/>
    </row>
    <row r="19" spans="1:17" ht="24.6" x14ac:dyDescent="0.3">
      <c r="A19" s="121"/>
      <c r="B19" s="122"/>
      <c r="C19" s="122"/>
      <c r="D19" s="123"/>
      <c r="E19" s="104" t="s">
        <v>14</v>
      </c>
      <c r="F19" s="105"/>
      <c r="G19" s="104" t="s">
        <v>15</v>
      </c>
      <c r="H19" s="105"/>
      <c r="I19" s="83" t="s">
        <v>16</v>
      </c>
      <c r="J19" s="117"/>
      <c r="K19" s="142"/>
      <c r="L19" s="142"/>
      <c r="M19" s="118"/>
      <c r="N19" s="117"/>
      <c r="O19" s="118"/>
      <c r="P19" s="13"/>
      <c r="Q19" s="13"/>
    </row>
    <row r="20" spans="1:17" ht="24.6" x14ac:dyDescent="0.3">
      <c r="A20" s="127"/>
      <c r="B20" s="128"/>
      <c r="C20" s="128"/>
      <c r="D20" s="129"/>
      <c r="E20" s="124"/>
      <c r="F20" s="125"/>
      <c r="G20" s="124"/>
      <c r="H20" s="125"/>
      <c r="I20" s="126"/>
      <c r="J20" s="119"/>
      <c r="K20" s="141"/>
      <c r="L20" s="141"/>
      <c r="M20" s="120"/>
      <c r="N20" s="119"/>
      <c r="O20" s="120"/>
      <c r="P20" s="13"/>
      <c r="Q20" s="13"/>
    </row>
    <row r="21" spans="1:17" ht="24.6" x14ac:dyDescent="0.3">
      <c r="A21" s="130"/>
      <c r="B21" s="131"/>
      <c r="C21" s="131"/>
      <c r="D21" s="132"/>
      <c r="E21" s="106"/>
      <c r="F21" s="107"/>
      <c r="G21" s="106"/>
      <c r="H21" s="107"/>
      <c r="I21" s="84"/>
      <c r="J21" s="24"/>
      <c r="K21" s="25"/>
      <c r="L21" s="25"/>
      <c r="M21" s="25"/>
      <c r="N21" s="26"/>
      <c r="O21" s="13"/>
      <c r="P21" s="13"/>
      <c r="Q21" s="13"/>
    </row>
    <row r="22" spans="1:17" ht="25.2" x14ac:dyDescent="0.3">
      <c r="A22" s="96" t="s">
        <v>17</v>
      </c>
      <c r="B22" s="113" t="s">
        <v>18</v>
      </c>
      <c r="C22" s="114"/>
      <c r="D22" s="27">
        <v>150</v>
      </c>
      <c r="E22" s="60">
        <v>6.6</v>
      </c>
      <c r="F22" s="61"/>
      <c r="G22" s="60">
        <v>5.9</v>
      </c>
      <c r="H22" s="61"/>
      <c r="I22" s="28">
        <v>28.4</v>
      </c>
      <c r="J22" s="56">
        <v>193.5</v>
      </c>
      <c r="K22" s="56"/>
      <c r="L22" s="56"/>
      <c r="M22" s="56"/>
      <c r="N22" s="57">
        <v>168</v>
      </c>
      <c r="O22" s="57"/>
      <c r="P22" s="13"/>
      <c r="Q22" s="13"/>
    </row>
    <row r="23" spans="1:17" ht="25.2" x14ac:dyDescent="0.3">
      <c r="A23" s="112"/>
      <c r="B23" s="113" t="s">
        <v>19</v>
      </c>
      <c r="C23" s="114"/>
      <c r="D23" s="29">
        <v>150</v>
      </c>
      <c r="E23" s="148">
        <v>0.05</v>
      </c>
      <c r="F23" s="149"/>
      <c r="G23" s="148">
        <v>0.01</v>
      </c>
      <c r="H23" s="149"/>
      <c r="I23" s="30">
        <v>8.3000000000000007</v>
      </c>
      <c r="J23" s="147">
        <v>33</v>
      </c>
      <c r="K23" s="147"/>
      <c r="L23" s="147"/>
      <c r="M23" s="147"/>
      <c r="N23" s="57">
        <v>392</v>
      </c>
      <c r="O23" s="57"/>
      <c r="P23" s="13"/>
      <c r="Q23" s="13"/>
    </row>
    <row r="24" spans="1:17" ht="25.2" x14ac:dyDescent="0.3">
      <c r="A24" s="97"/>
      <c r="B24" s="108" t="s">
        <v>20</v>
      </c>
      <c r="C24" s="109"/>
      <c r="D24" s="29">
        <v>20</v>
      </c>
      <c r="E24" s="171">
        <v>1.18</v>
      </c>
      <c r="F24" s="172"/>
      <c r="G24" s="171">
        <v>0.94</v>
      </c>
      <c r="H24" s="172"/>
      <c r="I24" s="31">
        <v>15</v>
      </c>
      <c r="J24" s="147">
        <v>173.2</v>
      </c>
      <c r="K24" s="147"/>
      <c r="L24" s="147"/>
      <c r="M24" s="147"/>
      <c r="N24" s="57">
        <v>603</v>
      </c>
      <c r="O24" s="57"/>
      <c r="P24" s="13"/>
      <c r="Q24" s="13"/>
    </row>
    <row r="25" spans="1:17" ht="24.6" x14ac:dyDescent="0.3">
      <c r="A25" s="39" t="s">
        <v>21</v>
      </c>
      <c r="B25" s="40"/>
      <c r="C25" s="41"/>
      <c r="D25" s="32">
        <f>D24+D23+D22</f>
        <v>320</v>
      </c>
      <c r="E25" s="65">
        <f>E24+E22</f>
        <v>7.7799999999999994</v>
      </c>
      <c r="F25" s="66"/>
      <c r="G25" s="65">
        <f>G24+G23+G22</f>
        <v>6.8500000000000005</v>
      </c>
      <c r="H25" s="66"/>
      <c r="I25" s="33">
        <f>I24+I23+I22</f>
        <v>51.7</v>
      </c>
      <c r="J25" s="95">
        <f>J24+J23++J22</f>
        <v>399.7</v>
      </c>
      <c r="K25" s="95"/>
      <c r="L25" s="95"/>
      <c r="M25" s="95"/>
      <c r="N25" s="57"/>
      <c r="O25" s="57"/>
      <c r="P25" s="13"/>
      <c r="Q25" s="13"/>
    </row>
    <row r="26" spans="1:17" x14ac:dyDescent="0.3">
      <c r="A26" s="96" t="s">
        <v>22</v>
      </c>
      <c r="B26" s="98" t="s">
        <v>23</v>
      </c>
      <c r="C26" s="99"/>
      <c r="D26" s="165">
        <v>150</v>
      </c>
      <c r="E26" s="167">
        <v>0.9</v>
      </c>
      <c r="F26" s="168"/>
      <c r="G26" s="167">
        <v>0</v>
      </c>
      <c r="H26" s="168"/>
      <c r="I26" s="157">
        <v>18.2</v>
      </c>
      <c r="J26" s="159">
        <v>76</v>
      </c>
      <c r="K26" s="160"/>
      <c r="L26" s="160"/>
      <c r="M26" s="161"/>
      <c r="N26" s="91">
        <v>399</v>
      </c>
      <c r="O26" s="92"/>
      <c r="P26" s="13"/>
      <c r="Q26" s="13"/>
    </row>
    <row r="27" spans="1:17" x14ac:dyDescent="0.3">
      <c r="A27" s="97"/>
      <c r="B27" s="100"/>
      <c r="C27" s="101"/>
      <c r="D27" s="166"/>
      <c r="E27" s="169"/>
      <c r="F27" s="170"/>
      <c r="G27" s="169"/>
      <c r="H27" s="170"/>
      <c r="I27" s="158"/>
      <c r="J27" s="162"/>
      <c r="K27" s="163"/>
      <c r="L27" s="163"/>
      <c r="M27" s="164"/>
      <c r="N27" s="93"/>
      <c r="O27" s="94"/>
      <c r="P27" s="13"/>
      <c r="Q27" s="13"/>
    </row>
    <row r="28" spans="1:17" ht="24.6" x14ac:dyDescent="0.3">
      <c r="A28" s="39" t="s">
        <v>24</v>
      </c>
      <c r="B28" s="40"/>
      <c r="C28" s="41"/>
      <c r="D28" s="32">
        <f>D26</f>
        <v>150</v>
      </c>
      <c r="E28" s="65">
        <f>E26</f>
        <v>0.9</v>
      </c>
      <c r="F28" s="66"/>
      <c r="G28" s="65">
        <f>G26</f>
        <v>0</v>
      </c>
      <c r="H28" s="66"/>
      <c r="I28" s="33">
        <f>I26</f>
        <v>18.2</v>
      </c>
      <c r="J28" s="95">
        <f>J26</f>
        <v>76</v>
      </c>
      <c r="K28" s="95"/>
      <c r="L28" s="95"/>
      <c r="M28" s="95"/>
      <c r="N28" s="57"/>
      <c r="O28" s="57"/>
      <c r="P28" s="13"/>
      <c r="Q28" s="13"/>
    </row>
    <row r="29" spans="1:17" ht="25.2" x14ac:dyDescent="0.3">
      <c r="A29" s="75" t="s">
        <v>25</v>
      </c>
      <c r="B29" s="76" t="s">
        <v>26</v>
      </c>
      <c r="C29" s="77"/>
      <c r="D29" s="29">
        <v>150</v>
      </c>
      <c r="E29" s="148">
        <v>1.04</v>
      </c>
      <c r="F29" s="149"/>
      <c r="G29" s="148">
        <v>2.93</v>
      </c>
      <c r="H29" s="149"/>
      <c r="I29" s="30">
        <v>5.9</v>
      </c>
      <c r="J29" s="147">
        <v>61</v>
      </c>
      <c r="K29" s="147"/>
      <c r="L29" s="147"/>
      <c r="M29" s="147"/>
      <c r="N29" s="57">
        <v>67</v>
      </c>
      <c r="O29" s="57"/>
      <c r="P29" s="13"/>
      <c r="Q29" s="13"/>
    </row>
    <row r="30" spans="1:17" ht="25.2" x14ac:dyDescent="0.3">
      <c r="A30" s="75"/>
      <c r="B30" s="78" t="s">
        <v>27</v>
      </c>
      <c r="C30" s="79"/>
      <c r="D30" s="29">
        <v>30</v>
      </c>
      <c r="E30" s="148">
        <v>1.98</v>
      </c>
      <c r="F30" s="149"/>
      <c r="G30" s="148">
        <v>0.36</v>
      </c>
      <c r="H30" s="149"/>
      <c r="I30" s="30">
        <v>10.02</v>
      </c>
      <c r="J30" s="150">
        <v>52.2</v>
      </c>
      <c r="K30" s="151"/>
      <c r="L30" s="151"/>
      <c r="M30" s="152"/>
      <c r="N30" s="48">
        <v>123</v>
      </c>
      <c r="O30" s="49"/>
      <c r="P30" s="13"/>
      <c r="Q30" s="13"/>
    </row>
    <row r="31" spans="1:17" ht="25.2" x14ac:dyDescent="0.3">
      <c r="A31" s="75"/>
      <c r="B31" s="72" t="s">
        <v>28</v>
      </c>
      <c r="C31" s="73"/>
      <c r="D31" s="29">
        <v>150</v>
      </c>
      <c r="E31" s="148">
        <v>18.8</v>
      </c>
      <c r="F31" s="149"/>
      <c r="G31" s="148">
        <v>5.0999999999999996</v>
      </c>
      <c r="H31" s="149"/>
      <c r="I31" s="30">
        <v>15</v>
      </c>
      <c r="J31" s="153">
        <v>180</v>
      </c>
      <c r="K31" s="153"/>
      <c r="L31" s="153"/>
      <c r="M31" s="153"/>
      <c r="N31" s="57">
        <v>100</v>
      </c>
      <c r="O31" s="57"/>
      <c r="P31" s="13"/>
      <c r="Q31" s="13"/>
    </row>
    <row r="32" spans="1:17" ht="25.2" x14ac:dyDescent="0.3">
      <c r="A32" s="75"/>
      <c r="B32" s="80" t="s">
        <v>29</v>
      </c>
      <c r="C32" s="81"/>
      <c r="D32" s="34">
        <v>40</v>
      </c>
      <c r="E32" s="154">
        <v>0.5</v>
      </c>
      <c r="F32" s="155"/>
      <c r="G32" s="154">
        <v>7.0000000000000007E-2</v>
      </c>
      <c r="H32" s="155"/>
      <c r="I32" s="35">
        <v>1.4</v>
      </c>
      <c r="J32" s="156">
        <v>9.1999999999999993</v>
      </c>
      <c r="K32" s="156"/>
      <c r="L32" s="156"/>
      <c r="M32" s="156"/>
      <c r="N32" s="57">
        <v>71</v>
      </c>
      <c r="O32" s="57"/>
      <c r="P32" s="13"/>
      <c r="Q32" s="13"/>
    </row>
    <row r="33" spans="1:17" ht="25.2" x14ac:dyDescent="0.3">
      <c r="A33" s="75"/>
      <c r="B33" s="82" t="s">
        <v>30</v>
      </c>
      <c r="C33" s="59"/>
      <c r="D33" s="29">
        <v>150</v>
      </c>
      <c r="E33" s="148">
        <v>0.33</v>
      </c>
      <c r="F33" s="149"/>
      <c r="G33" s="148">
        <v>7.4999999999999997E-2</v>
      </c>
      <c r="H33" s="149"/>
      <c r="I33" s="30">
        <v>25.49</v>
      </c>
      <c r="J33" s="147">
        <v>97.95</v>
      </c>
      <c r="K33" s="147"/>
      <c r="L33" s="147"/>
      <c r="M33" s="147"/>
      <c r="N33" s="57">
        <v>374</v>
      </c>
      <c r="O33" s="57"/>
      <c r="P33" s="13"/>
      <c r="Q33" s="13"/>
    </row>
    <row r="34" spans="1:17" ht="24.6" x14ac:dyDescent="0.3">
      <c r="A34" s="39" t="s">
        <v>31</v>
      </c>
      <c r="B34" s="40"/>
      <c r="C34" s="41"/>
      <c r="D34" s="32">
        <f>D33+D32+D31+D30+D29</f>
        <v>520</v>
      </c>
      <c r="E34" s="65">
        <f>E33+E32+E31+E30+E29</f>
        <v>22.650000000000002</v>
      </c>
      <c r="F34" s="66"/>
      <c r="G34" s="65">
        <f>+G33+G32+G31+G30+G29</f>
        <v>8.5350000000000001</v>
      </c>
      <c r="H34" s="66"/>
      <c r="I34" s="33">
        <f>I33+I32+I31+I30+I29</f>
        <v>57.809999999999995</v>
      </c>
      <c r="J34" s="67">
        <f>J33+J32+J31+J30+J29</f>
        <v>400.34999999999997</v>
      </c>
      <c r="K34" s="68"/>
      <c r="L34" s="68"/>
      <c r="M34" s="69"/>
      <c r="N34" s="48"/>
      <c r="O34" s="49"/>
      <c r="P34" s="13"/>
      <c r="Q34" s="13"/>
    </row>
    <row r="35" spans="1:17" ht="25.2" x14ac:dyDescent="0.3">
      <c r="A35" s="70" t="s">
        <v>32</v>
      </c>
      <c r="B35" s="58" t="s">
        <v>33</v>
      </c>
      <c r="C35" s="59"/>
      <c r="D35" s="29">
        <v>110</v>
      </c>
      <c r="E35" s="148">
        <v>2.8</v>
      </c>
      <c r="F35" s="149"/>
      <c r="G35" s="148">
        <v>2.5</v>
      </c>
      <c r="H35" s="149"/>
      <c r="I35" s="30">
        <v>4.5</v>
      </c>
      <c r="J35" s="150">
        <v>56.5</v>
      </c>
      <c r="K35" s="151"/>
      <c r="L35" s="151"/>
      <c r="M35" s="152"/>
      <c r="N35" s="48">
        <v>401</v>
      </c>
      <c r="O35" s="49"/>
      <c r="P35" s="13"/>
      <c r="Q35" s="13"/>
    </row>
    <row r="36" spans="1:17" ht="25.2" x14ac:dyDescent="0.3">
      <c r="A36" s="71"/>
      <c r="B36" s="58" t="s">
        <v>34</v>
      </c>
      <c r="C36" s="59"/>
      <c r="D36" s="29">
        <v>50</v>
      </c>
      <c r="E36" s="148">
        <v>4.6399999999999997</v>
      </c>
      <c r="F36" s="149"/>
      <c r="G36" s="148">
        <v>0.99</v>
      </c>
      <c r="H36" s="149"/>
      <c r="I36" s="30">
        <v>26.11</v>
      </c>
      <c r="J36" s="150">
        <v>132</v>
      </c>
      <c r="K36" s="151"/>
      <c r="L36" s="151"/>
      <c r="M36" s="152"/>
      <c r="N36" s="48">
        <v>479</v>
      </c>
      <c r="O36" s="49"/>
      <c r="P36" s="13"/>
      <c r="Q36" s="13"/>
    </row>
    <row r="37" spans="1:17" ht="24.6" x14ac:dyDescent="0.3">
      <c r="A37" s="39" t="s">
        <v>35</v>
      </c>
      <c r="B37" s="40"/>
      <c r="C37" s="41"/>
      <c r="D37" s="36">
        <f>D35+D36</f>
        <v>160</v>
      </c>
      <c r="E37" s="42">
        <f>E36+E35</f>
        <v>7.4399999999999995</v>
      </c>
      <c r="F37" s="43"/>
      <c r="G37" s="44">
        <f>G36+G35</f>
        <v>3.49</v>
      </c>
      <c r="H37" s="44"/>
      <c r="I37" s="37">
        <f>I36+I35</f>
        <v>30.61</v>
      </c>
      <c r="J37" s="45">
        <f>J36+J35</f>
        <v>188.5</v>
      </c>
      <c r="K37" s="46"/>
      <c r="L37" s="46"/>
      <c r="M37" s="47"/>
      <c r="N37" s="48"/>
      <c r="O37" s="49"/>
      <c r="P37" s="13"/>
      <c r="Q37" s="13"/>
    </row>
    <row r="38" spans="1:17" ht="24.6" x14ac:dyDescent="0.3">
      <c r="A38" s="50" t="s">
        <v>36</v>
      </c>
      <c r="B38" s="51"/>
      <c r="C38" s="52"/>
      <c r="D38" s="36">
        <f>D37+D34+D28+D25</f>
        <v>1150</v>
      </c>
      <c r="E38" s="42">
        <f>E37+E34+E28+E25</f>
        <v>38.770000000000003</v>
      </c>
      <c r="F38" s="53"/>
      <c r="G38" s="42">
        <f>G37+G34+G28+G25</f>
        <v>18.875</v>
      </c>
      <c r="H38" s="53"/>
      <c r="I38" s="37">
        <f>I37+I34+I28+I25</f>
        <v>158.32</v>
      </c>
      <c r="J38" s="45">
        <f>J37+J34+J28+J25</f>
        <v>1064.55</v>
      </c>
      <c r="K38" s="46"/>
      <c r="L38" s="46"/>
      <c r="M38" s="47"/>
      <c r="N38" s="54"/>
      <c r="O38" s="55"/>
      <c r="P38" s="13"/>
      <c r="Q38" s="13"/>
    </row>
    <row r="42" spans="1:17" ht="22.8" x14ac:dyDescent="0.3">
      <c r="A42" s="143" t="s">
        <v>0</v>
      </c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</row>
    <row r="43" spans="1:17" x14ac:dyDescent="0.3">
      <c r="A43" s="1"/>
      <c r="B43" s="1"/>
      <c r="C43" s="1"/>
      <c r="D43" s="2"/>
      <c r="E43" s="2"/>
      <c r="F43" s="2"/>
      <c r="G43" s="2"/>
      <c r="H43" s="3"/>
      <c r="I43" s="3"/>
      <c r="J43" s="3"/>
      <c r="K43" s="3"/>
      <c r="L43" s="3"/>
      <c r="M43" s="3"/>
      <c r="N43" s="3"/>
      <c r="O43" s="3"/>
      <c r="P43" s="3"/>
      <c r="Q43" s="3"/>
    </row>
    <row r="44" spans="1:17" ht="24.6" x14ac:dyDescent="0.3">
      <c r="A44" s="144" t="s">
        <v>1</v>
      </c>
      <c r="B44" s="144"/>
      <c r="C44" s="144"/>
      <c r="D44" s="144"/>
      <c r="E44" s="144"/>
      <c r="F44" s="144"/>
      <c r="G44" s="144"/>
      <c r="H44" s="144"/>
      <c r="I44" s="144"/>
      <c r="J44" s="144"/>
      <c r="K44" s="144"/>
      <c r="L44" s="144"/>
      <c r="M44" s="144"/>
      <c r="N44" s="144"/>
      <c r="O44" s="144"/>
      <c r="P44" s="144"/>
      <c r="Q44" s="144"/>
    </row>
    <row r="45" spans="1:17" ht="24.6" x14ac:dyDescent="0.3">
      <c r="A45" s="1"/>
      <c r="B45" s="144" t="s">
        <v>37</v>
      </c>
      <c r="C45" s="144"/>
      <c r="D45" s="144"/>
      <c r="E45" s="144"/>
      <c r="F45" s="144"/>
      <c r="G45" s="144"/>
      <c r="H45" s="144"/>
      <c r="I45" s="144"/>
      <c r="J45" s="144"/>
      <c r="K45" s="144"/>
      <c r="L45" s="144"/>
      <c r="M45" s="144"/>
      <c r="N45" s="144"/>
      <c r="O45" s="3"/>
      <c r="P45" s="3"/>
      <c r="Q45" s="3"/>
    </row>
    <row r="46" spans="1:17" ht="21" x14ac:dyDescent="0.3">
      <c r="A46" s="4"/>
      <c r="B46" s="4"/>
      <c r="C46" s="4"/>
      <c r="D46" s="5"/>
      <c r="E46" s="5"/>
      <c r="F46" s="5"/>
      <c r="G46" s="5"/>
      <c r="H46" s="6"/>
      <c r="I46" s="6"/>
      <c r="J46" s="6"/>
      <c r="K46" s="145" t="s">
        <v>3</v>
      </c>
      <c r="L46" s="145"/>
      <c r="M46" s="145"/>
      <c r="N46" s="145"/>
      <c r="O46" s="145"/>
      <c r="P46" s="145"/>
      <c r="Q46" s="6"/>
    </row>
    <row r="47" spans="1:17" ht="21" x14ac:dyDescent="0.3">
      <c r="A47" s="4"/>
      <c r="B47" s="4"/>
      <c r="C47" s="4"/>
      <c r="D47" s="5"/>
      <c r="E47" s="5"/>
      <c r="F47" s="5"/>
      <c r="G47" s="5"/>
      <c r="H47" s="6"/>
      <c r="I47" s="6"/>
      <c r="J47" s="6"/>
      <c r="K47" s="146" t="s">
        <v>4</v>
      </c>
      <c r="L47" s="146"/>
      <c r="M47" s="146"/>
      <c r="N47" s="146"/>
      <c r="O47" s="146"/>
      <c r="P47" s="146"/>
      <c r="Q47" s="6"/>
    </row>
    <row r="48" spans="1:17" ht="21" x14ac:dyDescent="0.3">
      <c r="A48" s="4"/>
      <c r="B48" s="7"/>
      <c r="C48" s="8"/>
      <c r="D48" s="9"/>
      <c r="E48" s="10"/>
      <c r="F48" s="10"/>
      <c r="G48" s="10"/>
      <c r="H48" s="11"/>
      <c r="I48" s="12"/>
      <c r="J48" s="12"/>
      <c r="K48" s="133" t="s">
        <v>5</v>
      </c>
      <c r="L48" s="133"/>
      <c r="M48" s="133"/>
      <c r="N48" s="133"/>
      <c r="O48" s="133"/>
      <c r="P48" s="133"/>
      <c r="Q48" s="12"/>
    </row>
    <row r="49" spans="1:17" ht="21" x14ac:dyDescent="0.3">
      <c r="A49" s="13"/>
      <c r="B49" s="14"/>
      <c r="C49" s="15"/>
      <c r="D49" s="16"/>
      <c r="E49" s="17"/>
      <c r="F49" s="18"/>
      <c r="G49" s="18"/>
      <c r="H49" s="18"/>
      <c r="I49" s="12"/>
      <c r="J49" s="12"/>
      <c r="K49" s="133" t="s">
        <v>40</v>
      </c>
      <c r="L49" s="173"/>
      <c r="M49" s="173"/>
      <c r="N49" s="173"/>
      <c r="O49" s="173"/>
      <c r="P49" s="173"/>
      <c r="Q49" s="19"/>
    </row>
    <row r="50" spans="1:17" ht="21" x14ac:dyDescent="0.3">
      <c r="A50" s="13"/>
      <c r="B50" s="14"/>
      <c r="C50" s="15"/>
      <c r="D50" s="16"/>
      <c r="E50" s="17"/>
      <c r="F50" s="18"/>
      <c r="G50" s="18"/>
      <c r="H50" s="18"/>
      <c r="I50" s="12"/>
      <c r="J50" s="12"/>
      <c r="K50" s="134"/>
      <c r="L50" s="134"/>
      <c r="M50" s="134"/>
      <c r="N50" s="134"/>
      <c r="O50" s="134"/>
      <c r="P50" s="134"/>
      <c r="Q50" s="19"/>
    </row>
    <row r="51" spans="1:17" x14ac:dyDescent="0.3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</row>
    <row r="52" spans="1:17" ht="24.6" x14ac:dyDescent="0.3">
      <c r="A52" s="135" t="s">
        <v>6</v>
      </c>
      <c r="B52" s="135"/>
      <c r="C52" s="135"/>
      <c r="D52" s="135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"/>
    </row>
    <row r="53" spans="1:17" ht="24.6" x14ac:dyDescent="0.3">
      <c r="A53" s="136"/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"/>
    </row>
    <row r="54" spans="1:17" x14ac:dyDescent="0.3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1:17" ht="25.2" x14ac:dyDescent="0.3">
      <c r="A55" s="137" t="s">
        <v>39</v>
      </c>
      <c r="B55" s="137"/>
      <c r="C55" s="137"/>
      <c r="D55" s="20"/>
      <c r="E55" s="20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</row>
    <row r="56" spans="1:17" ht="25.2" x14ac:dyDescent="0.3">
      <c r="A56" s="22" t="s">
        <v>7</v>
      </c>
      <c r="B56" s="22"/>
      <c r="C56" s="22"/>
      <c r="D56" s="20"/>
      <c r="E56" s="20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</row>
    <row r="57" spans="1:17" x14ac:dyDescent="0.3">
      <c r="A57" s="138" t="s">
        <v>8</v>
      </c>
      <c r="B57" s="139" t="s">
        <v>9</v>
      </c>
      <c r="C57" s="139"/>
      <c r="D57" s="138" t="s">
        <v>10</v>
      </c>
      <c r="E57" s="115" t="s">
        <v>11</v>
      </c>
      <c r="F57" s="140"/>
      <c r="G57" s="140"/>
      <c r="H57" s="140"/>
      <c r="I57" s="116"/>
      <c r="J57" s="115" t="s">
        <v>12</v>
      </c>
      <c r="K57" s="140"/>
      <c r="L57" s="140"/>
      <c r="M57" s="116"/>
      <c r="N57" s="115" t="s">
        <v>13</v>
      </c>
      <c r="O57" s="116"/>
      <c r="P57" s="13"/>
      <c r="Q57" s="13"/>
    </row>
    <row r="58" spans="1:17" x14ac:dyDescent="0.3">
      <c r="A58" s="138"/>
      <c r="B58" s="139"/>
      <c r="C58" s="139"/>
      <c r="D58" s="138"/>
      <c r="E58" s="119"/>
      <c r="F58" s="141"/>
      <c r="G58" s="141"/>
      <c r="H58" s="141"/>
      <c r="I58" s="120"/>
      <c r="J58" s="117"/>
      <c r="K58" s="142"/>
      <c r="L58" s="142"/>
      <c r="M58" s="118"/>
      <c r="N58" s="117"/>
      <c r="O58" s="118"/>
      <c r="P58" s="13"/>
      <c r="Q58" s="13"/>
    </row>
    <row r="59" spans="1:17" ht="22.8" x14ac:dyDescent="0.3">
      <c r="A59" s="138"/>
      <c r="B59" s="139"/>
      <c r="C59" s="139"/>
      <c r="D59" s="138"/>
      <c r="E59" s="23"/>
      <c r="F59" s="23"/>
      <c r="G59" s="23"/>
      <c r="H59" s="23"/>
      <c r="I59" s="23"/>
      <c r="J59" s="117"/>
      <c r="K59" s="142"/>
      <c r="L59" s="142"/>
      <c r="M59" s="118"/>
      <c r="N59" s="117"/>
      <c r="O59" s="118"/>
      <c r="P59" s="13"/>
      <c r="Q59" s="13"/>
    </row>
    <row r="60" spans="1:17" ht="24.6" x14ac:dyDescent="0.3">
      <c r="A60" s="121"/>
      <c r="B60" s="122"/>
      <c r="C60" s="122"/>
      <c r="D60" s="123"/>
      <c r="E60" s="104" t="s">
        <v>14</v>
      </c>
      <c r="F60" s="105"/>
      <c r="G60" s="104" t="s">
        <v>15</v>
      </c>
      <c r="H60" s="105"/>
      <c r="I60" s="83" t="s">
        <v>16</v>
      </c>
      <c r="J60" s="117"/>
      <c r="K60" s="142"/>
      <c r="L60" s="142"/>
      <c r="M60" s="118"/>
      <c r="N60" s="117"/>
      <c r="O60" s="118"/>
      <c r="P60" s="13"/>
      <c r="Q60" s="13"/>
    </row>
    <row r="61" spans="1:17" ht="24.6" x14ac:dyDescent="0.3">
      <c r="A61" s="127"/>
      <c r="B61" s="128"/>
      <c r="C61" s="128"/>
      <c r="D61" s="129"/>
      <c r="E61" s="124"/>
      <c r="F61" s="125"/>
      <c r="G61" s="124"/>
      <c r="H61" s="125"/>
      <c r="I61" s="126"/>
      <c r="J61" s="119"/>
      <c r="K61" s="141"/>
      <c r="L61" s="141"/>
      <c r="M61" s="120"/>
      <c r="N61" s="119"/>
      <c r="O61" s="120"/>
      <c r="P61" s="13"/>
      <c r="Q61" s="13"/>
    </row>
    <row r="62" spans="1:17" ht="24.6" x14ac:dyDescent="0.3">
      <c r="A62" s="130"/>
      <c r="B62" s="131"/>
      <c r="C62" s="131"/>
      <c r="D62" s="132"/>
      <c r="E62" s="106"/>
      <c r="F62" s="107"/>
      <c r="G62" s="106"/>
      <c r="H62" s="107"/>
      <c r="I62" s="84"/>
      <c r="J62" s="24"/>
      <c r="K62" s="25"/>
      <c r="L62" s="25"/>
      <c r="M62" s="25"/>
      <c r="N62" s="26"/>
      <c r="O62" s="13"/>
      <c r="P62" s="13"/>
      <c r="Q62" s="13"/>
    </row>
    <row r="63" spans="1:17" ht="25.2" x14ac:dyDescent="0.3">
      <c r="A63" s="96" t="s">
        <v>17</v>
      </c>
      <c r="B63" s="113" t="s">
        <v>18</v>
      </c>
      <c r="C63" s="114"/>
      <c r="D63" s="27">
        <v>180</v>
      </c>
      <c r="E63" s="60">
        <v>8.8000000000000007</v>
      </c>
      <c r="F63" s="61"/>
      <c r="G63" s="60">
        <v>7.9</v>
      </c>
      <c r="H63" s="61"/>
      <c r="I63" s="28">
        <v>37.9</v>
      </c>
      <c r="J63" s="56">
        <v>204</v>
      </c>
      <c r="K63" s="56"/>
      <c r="L63" s="56"/>
      <c r="M63" s="56"/>
      <c r="N63" s="57">
        <v>168</v>
      </c>
      <c r="O63" s="57"/>
      <c r="P63" s="13"/>
      <c r="Q63" s="13"/>
    </row>
    <row r="64" spans="1:17" ht="25.2" x14ac:dyDescent="0.3">
      <c r="A64" s="112"/>
      <c r="B64" s="113" t="s">
        <v>19</v>
      </c>
      <c r="C64" s="114"/>
      <c r="D64" s="27">
        <v>180</v>
      </c>
      <c r="E64" s="60">
        <v>7.0000000000000007E-2</v>
      </c>
      <c r="F64" s="61"/>
      <c r="G64" s="60">
        <v>0.02</v>
      </c>
      <c r="H64" s="61"/>
      <c r="I64" s="28">
        <v>11.1</v>
      </c>
      <c r="J64" s="56">
        <v>44</v>
      </c>
      <c r="K64" s="56"/>
      <c r="L64" s="56"/>
      <c r="M64" s="56"/>
      <c r="N64" s="57">
        <v>392</v>
      </c>
      <c r="O64" s="57"/>
      <c r="P64" s="13"/>
      <c r="Q64" s="13"/>
    </row>
    <row r="65" spans="1:17" ht="25.2" x14ac:dyDescent="0.3">
      <c r="A65" s="97"/>
      <c r="B65" s="108" t="s">
        <v>20</v>
      </c>
      <c r="C65" s="109"/>
      <c r="D65" s="27">
        <v>40</v>
      </c>
      <c r="E65" s="110">
        <v>3.84</v>
      </c>
      <c r="F65" s="111"/>
      <c r="G65" s="110">
        <v>3.06</v>
      </c>
      <c r="H65" s="111"/>
      <c r="I65" s="38">
        <v>48.75</v>
      </c>
      <c r="J65" s="56">
        <v>235.9</v>
      </c>
      <c r="K65" s="56"/>
      <c r="L65" s="56"/>
      <c r="M65" s="56"/>
      <c r="N65" s="57">
        <v>603</v>
      </c>
      <c r="O65" s="57"/>
      <c r="P65" s="13"/>
      <c r="Q65" s="13"/>
    </row>
    <row r="66" spans="1:17" ht="24.6" x14ac:dyDescent="0.3">
      <c r="A66" s="39" t="s">
        <v>21</v>
      </c>
      <c r="B66" s="40"/>
      <c r="C66" s="41"/>
      <c r="D66" s="32">
        <f>D65+D64+D63</f>
        <v>400</v>
      </c>
      <c r="E66" s="65">
        <f>E65+E63</f>
        <v>12.64</v>
      </c>
      <c r="F66" s="66"/>
      <c r="G66" s="65">
        <f>G65+G64+G63</f>
        <v>10.98</v>
      </c>
      <c r="H66" s="66"/>
      <c r="I66" s="33">
        <f>I65+I64+I63</f>
        <v>97.75</v>
      </c>
      <c r="J66" s="95">
        <f>J65+J64++J63</f>
        <v>483.9</v>
      </c>
      <c r="K66" s="95"/>
      <c r="L66" s="95"/>
      <c r="M66" s="95"/>
      <c r="N66" s="57"/>
      <c r="O66" s="57"/>
      <c r="P66" s="13"/>
      <c r="Q66" s="13"/>
    </row>
    <row r="67" spans="1:17" x14ac:dyDescent="0.3">
      <c r="A67" s="96" t="s">
        <v>22</v>
      </c>
      <c r="B67" s="98" t="s">
        <v>23</v>
      </c>
      <c r="C67" s="99"/>
      <c r="D67" s="102">
        <v>150</v>
      </c>
      <c r="E67" s="104">
        <v>0.9</v>
      </c>
      <c r="F67" s="105"/>
      <c r="G67" s="104">
        <v>0</v>
      </c>
      <c r="H67" s="105"/>
      <c r="I67" s="83">
        <v>18.2</v>
      </c>
      <c r="J67" s="85">
        <v>76</v>
      </c>
      <c r="K67" s="86"/>
      <c r="L67" s="86"/>
      <c r="M67" s="87"/>
      <c r="N67" s="91">
        <v>399</v>
      </c>
      <c r="O67" s="92"/>
      <c r="P67" s="13"/>
      <c r="Q67" s="13"/>
    </row>
    <row r="68" spans="1:17" x14ac:dyDescent="0.3">
      <c r="A68" s="97"/>
      <c r="B68" s="100"/>
      <c r="C68" s="101"/>
      <c r="D68" s="103"/>
      <c r="E68" s="106"/>
      <c r="F68" s="107"/>
      <c r="G68" s="106"/>
      <c r="H68" s="107"/>
      <c r="I68" s="84"/>
      <c r="J68" s="88"/>
      <c r="K68" s="89"/>
      <c r="L68" s="89"/>
      <c r="M68" s="90"/>
      <c r="N68" s="93"/>
      <c r="O68" s="94"/>
      <c r="P68" s="13"/>
      <c r="Q68" s="13"/>
    </row>
    <row r="69" spans="1:17" ht="24.6" x14ac:dyDescent="0.3">
      <c r="A69" s="39" t="s">
        <v>24</v>
      </c>
      <c r="B69" s="40"/>
      <c r="C69" s="41"/>
      <c r="D69" s="32">
        <f>D67</f>
        <v>150</v>
      </c>
      <c r="E69" s="65">
        <f>E67</f>
        <v>0.9</v>
      </c>
      <c r="F69" s="66"/>
      <c r="G69" s="65">
        <f>G67</f>
        <v>0</v>
      </c>
      <c r="H69" s="66"/>
      <c r="I69" s="33">
        <f>I67</f>
        <v>18.2</v>
      </c>
      <c r="J69" s="95">
        <f>J67</f>
        <v>76</v>
      </c>
      <c r="K69" s="95"/>
      <c r="L69" s="95"/>
      <c r="M69" s="95"/>
      <c r="N69" s="57"/>
      <c r="O69" s="57"/>
      <c r="P69" s="13"/>
      <c r="Q69" s="13"/>
    </row>
    <row r="70" spans="1:17" ht="25.2" x14ac:dyDescent="0.3">
      <c r="A70" s="75" t="s">
        <v>25</v>
      </c>
      <c r="B70" s="76" t="s">
        <v>26</v>
      </c>
      <c r="C70" s="77"/>
      <c r="D70" s="27">
        <v>180</v>
      </c>
      <c r="E70" s="60">
        <v>1.74</v>
      </c>
      <c r="F70" s="61"/>
      <c r="G70" s="60">
        <v>4.88</v>
      </c>
      <c r="H70" s="61"/>
      <c r="I70" s="28">
        <v>9.2100000000000009</v>
      </c>
      <c r="J70" s="56">
        <v>85</v>
      </c>
      <c r="K70" s="56"/>
      <c r="L70" s="56"/>
      <c r="M70" s="56"/>
      <c r="N70" s="57">
        <v>67</v>
      </c>
      <c r="O70" s="57"/>
      <c r="P70" s="13"/>
      <c r="Q70" s="13"/>
    </row>
    <row r="71" spans="1:17" ht="25.2" x14ac:dyDescent="0.3">
      <c r="A71" s="75"/>
      <c r="B71" s="78" t="s">
        <v>27</v>
      </c>
      <c r="C71" s="79"/>
      <c r="D71" s="27">
        <v>40</v>
      </c>
      <c r="E71" s="60">
        <v>2.64</v>
      </c>
      <c r="F71" s="61"/>
      <c r="G71" s="60">
        <v>0.48</v>
      </c>
      <c r="H71" s="61"/>
      <c r="I71" s="28">
        <v>13.36</v>
      </c>
      <c r="J71" s="62">
        <v>69.900000000000006</v>
      </c>
      <c r="K71" s="63"/>
      <c r="L71" s="63"/>
      <c r="M71" s="64"/>
      <c r="N71" s="48">
        <v>123</v>
      </c>
      <c r="O71" s="49"/>
      <c r="P71" s="13"/>
      <c r="Q71" s="13"/>
    </row>
    <row r="72" spans="1:17" ht="25.2" x14ac:dyDescent="0.3">
      <c r="A72" s="75"/>
      <c r="B72" s="72" t="s">
        <v>28</v>
      </c>
      <c r="C72" s="73"/>
      <c r="D72" s="27">
        <v>150</v>
      </c>
      <c r="E72" s="60">
        <v>27.5</v>
      </c>
      <c r="F72" s="61"/>
      <c r="G72" s="60">
        <v>7.5</v>
      </c>
      <c r="H72" s="61"/>
      <c r="I72" s="28">
        <v>22</v>
      </c>
      <c r="J72" s="74">
        <v>265</v>
      </c>
      <c r="K72" s="74"/>
      <c r="L72" s="74"/>
      <c r="M72" s="74"/>
      <c r="N72" s="57">
        <v>100</v>
      </c>
      <c r="O72" s="57"/>
      <c r="P72" s="13"/>
      <c r="Q72" s="13"/>
    </row>
    <row r="73" spans="1:17" ht="25.2" x14ac:dyDescent="0.3">
      <c r="A73" s="75"/>
      <c r="B73" s="80" t="s">
        <v>29</v>
      </c>
      <c r="C73" s="81"/>
      <c r="D73" s="27">
        <v>40</v>
      </c>
      <c r="E73" s="60">
        <v>0.5</v>
      </c>
      <c r="F73" s="61"/>
      <c r="G73" s="60">
        <v>7.0000000000000007E-2</v>
      </c>
      <c r="H73" s="61"/>
      <c r="I73" s="28">
        <v>1.4</v>
      </c>
      <c r="J73" s="74">
        <v>9.1999999999999993</v>
      </c>
      <c r="K73" s="74"/>
      <c r="L73" s="74"/>
      <c r="M73" s="74"/>
      <c r="N73" s="57">
        <v>71</v>
      </c>
      <c r="O73" s="57"/>
      <c r="P73" s="13"/>
      <c r="Q73" s="13"/>
    </row>
    <row r="74" spans="1:17" ht="25.2" x14ac:dyDescent="0.3">
      <c r="A74" s="75"/>
      <c r="B74" s="82" t="s">
        <v>30</v>
      </c>
      <c r="C74" s="59"/>
      <c r="D74" s="27">
        <v>180</v>
      </c>
      <c r="E74" s="60">
        <v>0.45</v>
      </c>
      <c r="F74" s="61"/>
      <c r="G74" s="60">
        <v>0.01</v>
      </c>
      <c r="H74" s="61"/>
      <c r="I74" s="28">
        <v>33.49</v>
      </c>
      <c r="J74" s="56">
        <v>138.6</v>
      </c>
      <c r="K74" s="56"/>
      <c r="L74" s="56"/>
      <c r="M74" s="56"/>
      <c r="N74" s="57">
        <v>374</v>
      </c>
      <c r="O74" s="57"/>
      <c r="P74" s="13"/>
      <c r="Q74" s="13"/>
    </row>
    <row r="75" spans="1:17" ht="24.6" x14ac:dyDescent="0.3">
      <c r="A75" s="39" t="s">
        <v>31</v>
      </c>
      <c r="B75" s="40"/>
      <c r="C75" s="41"/>
      <c r="D75" s="32">
        <f>D74+D73+D72+D71+D70</f>
        <v>590</v>
      </c>
      <c r="E75" s="65">
        <f>E74+E73+E72+E71+E70</f>
        <v>32.83</v>
      </c>
      <c r="F75" s="66"/>
      <c r="G75" s="65">
        <f>+G74+G73+G72+G71+G70</f>
        <v>12.940000000000001</v>
      </c>
      <c r="H75" s="66"/>
      <c r="I75" s="33">
        <f>I74+I73+I72+I71+I70</f>
        <v>79.460000000000008</v>
      </c>
      <c r="J75" s="67">
        <f>J74+J73+J72+J71+J70</f>
        <v>567.69999999999993</v>
      </c>
      <c r="K75" s="68"/>
      <c r="L75" s="68"/>
      <c r="M75" s="69"/>
      <c r="N75" s="48"/>
      <c r="O75" s="49"/>
      <c r="P75" s="13"/>
      <c r="Q75" s="13"/>
    </row>
    <row r="76" spans="1:17" ht="25.2" x14ac:dyDescent="0.3">
      <c r="A76" s="70" t="s">
        <v>32</v>
      </c>
      <c r="B76" s="58" t="s">
        <v>33</v>
      </c>
      <c r="C76" s="59"/>
      <c r="D76" s="27">
        <v>110</v>
      </c>
      <c r="E76" s="60">
        <v>2.8</v>
      </c>
      <c r="F76" s="61"/>
      <c r="G76" s="60">
        <v>2.5</v>
      </c>
      <c r="H76" s="61"/>
      <c r="I76" s="28">
        <v>4.5</v>
      </c>
      <c r="J76" s="62">
        <v>56.5</v>
      </c>
      <c r="K76" s="63"/>
      <c r="L76" s="63"/>
      <c r="M76" s="64"/>
      <c r="N76" s="48">
        <v>401</v>
      </c>
      <c r="O76" s="49"/>
      <c r="P76" s="13"/>
      <c r="Q76" s="13"/>
    </row>
    <row r="77" spans="1:17" ht="25.2" x14ac:dyDescent="0.3">
      <c r="A77" s="71"/>
      <c r="B77" s="58" t="s">
        <v>34</v>
      </c>
      <c r="C77" s="59"/>
      <c r="D77" s="27">
        <v>70</v>
      </c>
      <c r="E77" s="60">
        <v>7.42</v>
      </c>
      <c r="F77" s="61"/>
      <c r="G77" s="60">
        <v>1.58</v>
      </c>
      <c r="H77" s="61"/>
      <c r="I77" s="28">
        <v>41.7</v>
      </c>
      <c r="J77" s="62">
        <v>211</v>
      </c>
      <c r="K77" s="63"/>
      <c r="L77" s="63"/>
      <c r="M77" s="64"/>
      <c r="N77" s="48">
        <v>479</v>
      </c>
      <c r="O77" s="49"/>
      <c r="P77" s="13"/>
      <c r="Q77" s="13"/>
    </row>
    <row r="78" spans="1:17" ht="24.6" x14ac:dyDescent="0.3">
      <c r="A78" s="39" t="s">
        <v>35</v>
      </c>
      <c r="B78" s="40"/>
      <c r="C78" s="41"/>
      <c r="D78" s="36">
        <f>D76+D77</f>
        <v>180</v>
      </c>
      <c r="E78" s="42">
        <f>E77+E76</f>
        <v>10.219999999999999</v>
      </c>
      <c r="F78" s="43"/>
      <c r="G78" s="44">
        <f>G77+G76</f>
        <v>4.08</v>
      </c>
      <c r="H78" s="44"/>
      <c r="I78" s="37">
        <f>I77+I76</f>
        <v>46.2</v>
      </c>
      <c r="J78" s="45">
        <f>J77+J76</f>
        <v>267.5</v>
      </c>
      <c r="K78" s="46"/>
      <c r="L78" s="46"/>
      <c r="M78" s="47"/>
      <c r="N78" s="48"/>
      <c r="O78" s="49"/>
      <c r="P78" s="13"/>
      <c r="Q78" s="13"/>
    </row>
    <row r="79" spans="1:17" ht="24.6" x14ac:dyDescent="0.3">
      <c r="A79" s="50" t="s">
        <v>36</v>
      </c>
      <c r="B79" s="51"/>
      <c r="C79" s="52"/>
      <c r="D79" s="36">
        <f>D78+D75+D69+D66</f>
        <v>1320</v>
      </c>
      <c r="E79" s="42">
        <f>E78+E75+E69+E66</f>
        <v>56.589999999999996</v>
      </c>
      <c r="F79" s="53"/>
      <c r="G79" s="42">
        <f>G78+G75+G69+G66</f>
        <v>28.000000000000004</v>
      </c>
      <c r="H79" s="53"/>
      <c r="I79" s="37">
        <f>I78+I75+I69+I66</f>
        <v>241.61</v>
      </c>
      <c r="J79" s="45">
        <f>J78+J75+J69+J66</f>
        <v>1395.1</v>
      </c>
      <c r="K79" s="46"/>
      <c r="L79" s="46"/>
      <c r="M79" s="47"/>
      <c r="N79" s="54"/>
      <c r="O79" s="55"/>
      <c r="P79" s="13"/>
      <c r="Q79" s="13"/>
    </row>
  </sheetData>
  <mergeCells count="218">
    <mergeCell ref="A1:Q1"/>
    <mergeCell ref="A3:Q3"/>
    <mergeCell ref="B4:N4"/>
    <mergeCell ref="K5:P5"/>
    <mergeCell ref="K6:P6"/>
    <mergeCell ref="K7:P7"/>
    <mergeCell ref="N16:O20"/>
    <mergeCell ref="A19:D19"/>
    <mergeCell ref="E19:F21"/>
    <mergeCell ref="G19:H21"/>
    <mergeCell ref="I19:I21"/>
    <mergeCell ref="A20:D20"/>
    <mergeCell ref="A21:D21"/>
    <mergeCell ref="K8:P8"/>
    <mergeCell ref="K9:P9"/>
    <mergeCell ref="A11:P11"/>
    <mergeCell ref="A12:P12"/>
    <mergeCell ref="A14:C14"/>
    <mergeCell ref="A16:A18"/>
    <mergeCell ref="B16:C18"/>
    <mergeCell ref="D16:D18"/>
    <mergeCell ref="E16:I17"/>
    <mergeCell ref="J16:M20"/>
    <mergeCell ref="N23:O23"/>
    <mergeCell ref="B24:C24"/>
    <mergeCell ref="E24:F24"/>
    <mergeCell ref="G24:H24"/>
    <mergeCell ref="J24:M24"/>
    <mergeCell ref="N24:O24"/>
    <mergeCell ref="A22:A24"/>
    <mergeCell ref="B22:C22"/>
    <mergeCell ref="E22:F22"/>
    <mergeCell ref="G22:H22"/>
    <mergeCell ref="J22:M22"/>
    <mergeCell ref="N22:O22"/>
    <mergeCell ref="B23:C23"/>
    <mergeCell ref="E23:F23"/>
    <mergeCell ref="G23:H23"/>
    <mergeCell ref="J23:M23"/>
    <mergeCell ref="I26:I27"/>
    <mergeCell ref="J26:M27"/>
    <mergeCell ref="N26:O27"/>
    <mergeCell ref="A28:C28"/>
    <mergeCell ref="E28:F28"/>
    <mergeCell ref="G28:H28"/>
    <mergeCell ref="J28:M28"/>
    <mergeCell ref="N28:O28"/>
    <mergeCell ref="A25:C25"/>
    <mergeCell ref="E25:F25"/>
    <mergeCell ref="G25:H25"/>
    <mergeCell ref="J25:M25"/>
    <mergeCell ref="N25:O25"/>
    <mergeCell ref="A26:A27"/>
    <mergeCell ref="B26:C27"/>
    <mergeCell ref="D26:D27"/>
    <mergeCell ref="E26:F27"/>
    <mergeCell ref="G26:H27"/>
    <mergeCell ref="N30:O30"/>
    <mergeCell ref="B31:C31"/>
    <mergeCell ref="E31:F31"/>
    <mergeCell ref="G31:H31"/>
    <mergeCell ref="J31:M31"/>
    <mergeCell ref="N31:O31"/>
    <mergeCell ref="A29:A33"/>
    <mergeCell ref="B29:C29"/>
    <mergeCell ref="E29:F29"/>
    <mergeCell ref="G29:H29"/>
    <mergeCell ref="J29:M29"/>
    <mergeCell ref="N29:O29"/>
    <mergeCell ref="B30:C30"/>
    <mergeCell ref="E30:F30"/>
    <mergeCell ref="G30:H30"/>
    <mergeCell ref="J30:M30"/>
    <mergeCell ref="B32:C32"/>
    <mergeCell ref="E32:F32"/>
    <mergeCell ref="G32:H32"/>
    <mergeCell ref="J32:M32"/>
    <mergeCell ref="N32:O32"/>
    <mergeCell ref="B33:C33"/>
    <mergeCell ref="E33:F33"/>
    <mergeCell ref="G33:H33"/>
    <mergeCell ref="J33:M33"/>
    <mergeCell ref="N33:O33"/>
    <mergeCell ref="N35:O35"/>
    <mergeCell ref="B36:C36"/>
    <mergeCell ref="E36:F36"/>
    <mergeCell ref="G36:H36"/>
    <mergeCell ref="J36:M36"/>
    <mergeCell ref="N36:O36"/>
    <mergeCell ref="A34:C34"/>
    <mergeCell ref="E34:F34"/>
    <mergeCell ref="G34:H34"/>
    <mergeCell ref="J34:M34"/>
    <mergeCell ref="N34:O34"/>
    <mergeCell ref="A35:A36"/>
    <mergeCell ref="B35:C35"/>
    <mergeCell ref="E35:F35"/>
    <mergeCell ref="G35:H35"/>
    <mergeCell ref="J35:M35"/>
    <mergeCell ref="A42:Q42"/>
    <mergeCell ref="A44:Q44"/>
    <mergeCell ref="B45:N45"/>
    <mergeCell ref="K46:P46"/>
    <mergeCell ref="K47:P47"/>
    <mergeCell ref="K48:P48"/>
    <mergeCell ref="A37:C37"/>
    <mergeCell ref="E37:F37"/>
    <mergeCell ref="G37:H37"/>
    <mergeCell ref="J37:M37"/>
    <mergeCell ref="N37:O37"/>
    <mergeCell ref="A38:C38"/>
    <mergeCell ref="E38:F38"/>
    <mergeCell ref="G38:H38"/>
    <mergeCell ref="J38:M38"/>
    <mergeCell ref="N38:O38"/>
    <mergeCell ref="N57:O61"/>
    <mergeCell ref="A60:D60"/>
    <mergeCell ref="E60:F62"/>
    <mergeCell ref="G60:H62"/>
    <mergeCell ref="I60:I62"/>
    <mergeCell ref="A61:D61"/>
    <mergeCell ref="A62:D62"/>
    <mergeCell ref="K49:P49"/>
    <mergeCell ref="K50:P50"/>
    <mergeCell ref="A52:P52"/>
    <mergeCell ref="A53:P53"/>
    <mergeCell ref="A55:C55"/>
    <mergeCell ref="A57:A59"/>
    <mergeCell ref="B57:C59"/>
    <mergeCell ref="D57:D59"/>
    <mergeCell ref="E57:I58"/>
    <mergeCell ref="J57:M61"/>
    <mergeCell ref="N64:O64"/>
    <mergeCell ref="B65:C65"/>
    <mergeCell ref="E65:F65"/>
    <mergeCell ref="G65:H65"/>
    <mergeCell ref="J65:M65"/>
    <mergeCell ref="N65:O65"/>
    <mergeCell ref="A63:A65"/>
    <mergeCell ref="B63:C63"/>
    <mergeCell ref="E63:F63"/>
    <mergeCell ref="G63:H63"/>
    <mergeCell ref="J63:M63"/>
    <mergeCell ref="N63:O63"/>
    <mergeCell ref="B64:C64"/>
    <mergeCell ref="E64:F64"/>
    <mergeCell ref="G64:H64"/>
    <mergeCell ref="J64:M64"/>
    <mergeCell ref="I67:I68"/>
    <mergeCell ref="J67:M68"/>
    <mergeCell ref="N67:O68"/>
    <mergeCell ref="A69:C69"/>
    <mergeCell ref="E69:F69"/>
    <mergeCell ref="G69:H69"/>
    <mergeCell ref="J69:M69"/>
    <mergeCell ref="N69:O69"/>
    <mergeCell ref="A66:C66"/>
    <mergeCell ref="E66:F66"/>
    <mergeCell ref="G66:H66"/>
    <mergeCell ref="J66:M66"/>
    <mergeCell ref="N66:O66"/>
    <mergeCell ref="A67:A68"/>
    <mergeCell ref="B67:C68"/>
    <mergeCell ref="D67:D68"/>
    <mergeCell ref="E67:F68"/>
    <mergeCell ref="G67:H68"/>
    <mergeCell ref="N71:O71"/>
    <mergeCell ref="B72:C72"/>
    <mergeCell ref="E72:F72"/>
    <mergeCell ref="G72:H72"/>
    <mergeCell ref="J72:M72"/>
    <mergeCell ref="N72:O72"/>
    <mergeCell ref="A70:A74"/>
    <mergeCell ref="B70:C70"/>
    <mergeCell ref="E70:F70"/>
    <mergeCell ref="G70:H70"/>
    <mergeCell ref="J70:M70"/>
    <mergeCell ref="N70:O70"/>
    <mergeCell ref="B71:C71"/>
    <mergeCell ref="E71:F71"/>
    <mergeCell ref="G71:H71"/>
    <mergeCell ref="J71:M71"/>
    <mergeCell ref="B73:C73"/>
    <mergeCell ref="E73:F73"/>
    <mergeCell ref="G73:H73"/>
    <mergeCell ref="J73:M73"/>
    <mergeCell ref="N73:O73"/>
    <mergeCell ref="B74:C74"/>
    <mergeCell ref="E74:F74"/>
    <mergeCell ref="G74:H74"/>
    <mergeCell ref="J74:M74"/>
    <mergeCell ref="N74:O74"/>
    <mergeCell ref="N76:O76"/>
    <mergeCell ref="B77:C77"/>
    <mergeCell ref="E77:F77"/>
    <mergeCell ref="G77:H77"/>
    <mergeCell ref="J77:M77"/>
    <mergeCell ref="N77:O77"/>
    <mergeCell ref="A75:C75"/>
    <mergeCell ref="E75:F75"/>
    <mergeCell ref="G75:H75"/>
    <mergeCell ref="J75:M75"/>
    <mergeCell ref="N75:O75"/>
    <mergeCell ref="A76:A77"/>
    <mergeCell ref="B76:C76"/>
    <mergeCell ref="E76:F76"/>
    <mergeCell ref="G76:H76"/>
    <mergeCell ref="J76:M76"/>
    <mergeCell ref="A78:C78"/>
    <mergeCell ref="E78:F78"/>
    <mergeCell ref="G78:H78"/>
    <mergeCell ref="J78:M78"/>
    <mergeCell ref="N78:O78"/>
    <mergeCell ref="A79:C79"/>
    <mergeCell ref="E79:F79"/>
    <mergeCell ref="G79:H79"/>
    <mergeCell ref="J79:M79"/>
    <mergeCell ref="N79:O7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Ольга Цылина</cp:lastModifiedBy>
  <dcterms:created xsi:type="dcterms:W3CDTF">2015-06-05T18:19:34Z</dcterms:created>
  <dcterms:modified xsi:type="dcterms:W3CDTF">2026-01-12T15:29:17Z</dcterms:modified>
</cp:coreProperties>
</file>